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thor.ad.kristech.net\Transfer\"/>
    </mc:Choice>
  </mc:AlternateContent>
  <xr:revisionPtr revIDLastSave="0" documentId="8_{04094969-B5D5-4CF1-9E50-763A0513AE92}" xr6:coauthVersionLast="45" xr6:coauthVersionMax="45" xr10:uidLastSave="{00000000-0000-0000-0000-000000000000}"/>
  <bookViews>
    <workbookView xWindow="-110" yWindow="-110" windowWidth="19420" windowHeight="10420" xr2:uid="{EE152AF9-BA6D-4FD6-B5D0-345D54247065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" i="2" l="1"/>
  <c r="I15" i="2" s="1"/>
  <c r="K15" i="2" l="1"/>
  <c r="K16" i="2"/>
  <c r="J21" i="2"/>
  <c r="I24" i="2"/>
  <c r="J16" i="2"/>
  <c r="J19" i="2"/>
  <c r="L24" i="2"/>
  <c r="H30" i="2"/>
  <c r="L15" i="2"/>
  <c r="I23" i="2"/>
  <c r="J23" i="2"/>
  <c r="I16" i="2"/>
  <c r="K23" i="2"/>
  <c r="J24" i="2"/>
  <c r="K24" i="2"/>
  <c r="K17" i="2"/>
  <c r="K22" i="2"/>
  <c r="J17" i="2"/>
  <c r="J20" i="2"/>
  <c r="J18" i="2"/>
  <c r="I20" i="2"/>
  <c r="I17" i="2"/>
  <c r="I22" i="2"/>
  <c r="J22" i="2"/>
  <c r="I21" i="2"/>
  <c r="I1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 Boughton</author>
  </authors>
  <commentList>
    <comment ref="L15" authorId="0" shapeId="0" xr:uid="{6D305196-802E-4CAA-A2E3-4F2EE47167FC}">
      <text>
        <r>
          <rPr>
            <b/>
            <sz val="9"/>
            <color indexed="81"/>
            <rFont val="Tahoma"/>
            <family val="2"/>
          </rPr>
          <t>dimensional reduction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 shapeId="0" xr:uid="{0B081EF4-C410-4E06-9E70-2A23F9800F1F}">
      <text>
        <r>
          <rPr>
            <b/>
            <sz val="9"/>
            <color indexed="81"/>
            <rFont val="Tahoma"/>
            <family val="2"/>
          </rPr>
          <t>dimensional reduction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 shapeId="0" xr:uid="{4A0D32ED-BF4D-4CB1-BE79-807626DC8884}">
      <text>
        <r>
          <rPr>
            <b/>
            <sz val="9"/>
            <color indexed="81"/>
            <rFont val="Tahoma"/>
            <family val="2"/>
          </rPr>
          <t>dimensional reduction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 shapeId="0" xr:uid="{67A48FEA-464C-4049-B983-9CC68985C7BC}">
      <text>
        <r>
          <rPr>
            <b/>
            <sz val="9"/>
            <color indexed="81"/>
            <rFont val="Tahoma"/>
            <family val="2"/>
          </rPr>
          <t>negative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 xr:uid="{D5DE2117-C580-4992-8CAB-E41A656EE326}">
      <text>
        <r>
          <rPr>
            <b/>
            <sz val="9"/>
            <color indexed="81"/>
            <rFont val="Tahoma"/>
            <family val="2"/>
          </rPr>
          <t>identity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0" authorId="0" shapeId="0" xr:uid="{5F7D541E-C51F-48BF-AF7F-BEFB472F5429}">
      <text>
        <r>
          <rPr>
            <b/>
            <sz val="9"/>
            <color indexed="81"/>
            <rFont val="Tahoma"/>
            <family val="2"/>
          </rPr>
          <t>reciprocal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" authorId="0" shapeId="0" xr:uid="{D490631F-6F5A-4894-BF6E-9115592CE947}">
      <text>
        <r>
          <rPr>
            <b/>
            <sz val="9"/>
            <color indexed="81"/>
            <rFont val="Tahoma"/>
            <family val="2"/>
          </rPr>
          <t>negative reciprocal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" authorId="0" shapeId="0" xr:uid="{0584F231-A148-48C1-864D-0819138B5376}">
      <text>
        <r>
          <rPr>
            <b/>
            <sz val="9"/>
            <color indexed="81"/>
            <rFont val="Tahoma"/>
            <family val="2"/>
          </rPr>
          <t>dimensional reduction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3" authorId="0" shapeId="0" xr:uid="{0DB29B0E-9F7D-4A82-BDA2-25CD38D7F6AD}">
      <text>
        <r>
          <rPr>
            <b/>
            <sz val="9"/>
            <color indexed="81"/>
            <rFont val="Tahoma"/>
            <family val="2"/>
          </rPr>
          <t>dimensional reduction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0" shapeId="0" xr:uid="{CC6267D6-1088-480D-B2C4-70338C877B97}">
      <text>
        <r>
          <rPr>
            <b/>
            <sz val="9"/>
            <color indexed="81"/>
            <rFont val="Tahoma"/>
            <family val="2"/>
          </rPr>
          <t>dimensional reduction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<sst xmlns="http://schemas.openxmlformats.org/spreadsheetml/2006/main" count="44" uniqueCount="44">
  <si>
    <t>incidence</t>
  </si>
  <si>
    <t>point</t>
  </si>
  <si>
    <t>incident</t>
  </si>
  <si>
    <t>collinarity</t>
  </si>
  <si>
    <t>join of 2 points</t>
  </si>
  <si>
    <t>ideal points</t>
  </si>
  <si>
    <r>
      <t>p</t>
    </r>
    <r>
      <rPr>
        <vertAlign val="super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u = 0</t>
    </r>
  </si>
  <si>
    <r>
      <t>u = p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x p</t>
    </r>
    <r>
      <rPr>
        <vertAlign val="subscript"/>
        <sz val="11"/>
        <color theme="1"/>
        <rFont val="Calibri"/>
        <family val="2"/>
        <scheme val="minor"/>
      </rPr>
      <t>2</t>
    </r>
  </si>
  <si>
    <t>line</t>
  </si>
  <si>
    <t>concurrence</t>
  </si>
  <si>
    <t>ideal line</t>
  </si>
  <si>
    <t>intersection of 2 lines</t>
  </si>
  <si>
    <r>
      <t>p = u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x u</t>
    </r>
    <r>
      <rPr>
        <vertAlign val="subscript"/>
        <sz val="11"/>
        <color theme="1"/>
        <rFont val="Calibri"/>
        <family val="2"/>
        <scheme val="minor"/>
      </rPr>
      <t>2</t>
    </r>
  </si>
  <si>
    <r>
      <t>(0,0,</t>
    </r>
    <r>
      <rPr>
        <i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)</t>
    </r>
  </si>
  <si>
    <r>
      <t>u</t>
    </r>
    <r>
      <rPr>
        <vertAlign val="super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p = 0</t>
    </r>
  </si>
  <si>
    <r>
      <t>|p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 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 p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| = 0</t>
    </r>
  </si>
  <si>
    <r>
      <t>|u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 u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 u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| = 0</t>
    </r>
  </si>
  <si>
    <r>
      <t>(</t>
    </r>
    <r>
      <rPr>
        <i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,0)</t>
    </r>
  </si>
  <si>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x+</t>
    </r>
    <r>
      <rPr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y+</t>
    </r>
    <r>
      <rPr>
        <i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0</t>
    </r>
  </si>
  <si>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X+</t>
    </r>
    <r>
      <rPr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Y+</t>
    </r>
    <r>
      <rPr>
        <i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W = 0</t>
    </r>
  </si>
  <si>
    <r>
      <t>u = (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) = [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T</t>
    </r>
  </si>
  <si>
    <r>
      <t>P = (</t>
    </r>
    <r>
      <rPr>
        <i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) = [</t>
    </r>
    <r>
      <rPr>
        <i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T</t>
    </r>
  </si>
  <si>
    <t>Ƭ = Ƭ/1</t>
  </si>
  <si>
    <t>1/(1-Ƭ) = -Ƭ</t>
  </si>
  <si>
    <t>1-Ƭ = -(1/Ƭ)</t>
  </si>
  <si>
    <t>1/Ƭ = Ƭ-1</t>
  </si>
  <si>
    <r>
      <t>Ƭ/(Ƭ-1) = Ƭ+1 = Ƭ</t>
    </r>
    <r>
      <rPr>
        <vertAlign val="superscript"/>
        <sz val="11"/>
        <color theme="1"/>
        <rFont val="Calibri"/>
        <family val="2"/>
        <scheme val="minor"/>
      </rPr>
      <t>2</t>
    </r>
  </si>
  <si>
    <r>
      <t>(Ƭ-1)/Ƭ = 1/(Ƭ+1) = 1/Ƭ</t>
    </r>
    <r>
      <rPr>
        <vertAlign val="superscript"/>
        <sz val="11"/>
        <color theme="1"/>
        <rFont val="Calibri"/>
        <family val="2"/>
        <scheme val="minor"/>
      </rPr>
      <t>2</t>
    </r>
  </si>
  <si>
    <t>subtracting from unity same as inverting</t>
  </si>
  <si>
    <r>
      <t>-(1/Ƭ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= (1-Ƭ)/Ƭ = (1/Ƭ)-1</t>
    </r>
  </si>
  <si>
    <t>1D inversion</t>
  </si>
  <si>
    <t>1D negation</t>
  </si>
  <si>
    <t>2D inversion</t>
  </si>
  <si>
    <t>2D negation</t>
  </si>
  <si>
    <t>definition</t>
  </si>
  <si>
    <t>first equivalence</t>
  </si>
  <si>
    <t>second equivalence</t>
  </si>
  <si>
    <t>third equivalence</t>
  </si>
  <si>
    <t>binomial expansion cannot result in dimensional reduction</t>
  </si>
  <si>
    <r>
      <t>Ƭ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= Ƭ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+Ƭ = Ƭ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/(Ƭ-1) = (Ƭ+1)/(Ƭ-1)</t>
    </r>
  </si>
  <si>
    <t>3D inversion</t>
  </si>
  <si>
    <t>3D negation</t>
  </si>
  <si>
    <r>
      <t>-(Ƭ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= Ƭ/(1-Ƭ) = -(1+Ƭ)</t>
    </r>
  </si>
  <si>
    <r>
      <t>1/Ƭ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= = (Ƭ-1)/Ƭ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 (Ƭ-1)/(Ƭ+1)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</si>
</sst>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5" xfId="0" applyFill="1" applyBorder="1" applyAlignment="1">
      <alignment horizontal="left" indent="1"/>
    </xf>
    <xf numFmtId="0" fontId="0" fillId="4" borderId="5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left" indent="1"/>
    </xf>
    <xf numFmtId="0" fontId="0" fillId="3" borderId="5" xfId="0" quotePrefix="1" applyFill="1" applyBorder="1" applyAlignment="1">
      <alignment horizontal="left" indent="1"/>
    </xf>
    <xf numFmtId="0" fontId="0" fillId="3" borderId="2" xfId="0" quotePrefix="1" applyFill="1" applyBorder="1" applyAlignment="1">
      <alignment horizontal="left" indent="1"/>
    </xf>
    <xf numFmtId="0" fontId="7" fillId="0" borderId="0" xfId="0" applyFont="1" applyAlignment="1">
      <alignment horizontal="center" vertical="center"/>
    </xf>
    <xf numFmtId="0" fontId="0" fillId="7" borderId="2" xfId="0" applyFill="1" applyBorder="1"/>
    <xf numFmtId="0" fontId="0" fillId="7" borderId="5" xfId="0" applyFill="1" applyBorder="1"/>
    <xf numFmtId="0" fontId="0" fillId="10" borderId="7" xfId="0" applyFill="1" applyBorder="1" applyAlignment="1">
      <alignment horizontal="left" indent="1"/>
    </xf>
    <xf numFmtId="0" fontId="0" fillId="10" borderId="9" xfId="0" applyFill="1" applyBorder="1" applyAlignment="1">
      <alignment horizontal="left" indent="1"/>
    </xf>
    <xf numFmtId="0" fontId="0" fillId="5" borderId="7" xfId="0" applyFill="1" applyBorder="1" applyAlignment="1">
      <alignment horizontal="left" indent="1"/>
    </xf>
    <xf numFmtId="0" fontId="0" fillId="5" borderId="9" xfId="0" applyFill="1" applyBorder="1" applyAlignment="1">
      <alignment horizontal="left" indent="1"/>
    </xf>
    <xf numFmtId="0" fontId="0" fillId="6" borderId="7" xfId="0" applyFill="1" applyBorder="1" applyAlignment="1">
      <alignment horizontal="left" indent="1"/>
    </xf>
    <xf numFmtId="0" fontId="0" fillId="6" borderId="9" xfId="0" applyFill="1" applyBorder="1" applyAlignment="1">
      <alignment horizontal="left" indent="1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7" borderId="4" xfId="0" applyFill="1" applyBorder="1"/>
    <xf numFmtId="0" fontId="0" fillId="7" borderId="5" xfId="0" applyFill="1" applyBorder="1"/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 applyAlignment="1">
      <alignment horizontal="center" vertical="center"/>
    </xf>
    <xf numFmtId="0" fontId="0" fillId="6" borderId="8" xfId="0" applyFill="1" applyBorder="1"/>
    <xf numFmtId="0" fontId="0" fillId="6" borderId="9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10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5" borderId="8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1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F007D-8FCA-4785-9521-3BF7AB6F617E}">
  <dimension ref="B3:L37"/>
  <sheetViews>
    <sheetView tabSelected="1" workbookViewId="0">
      <selection activeCell="I19" sqref="I19"/>
    </sheetView>
  </sheetViews>
  <sheetFormatPr defaultRowHeight="14.5" x14ac:dyDescent="0.35"/>
  <cols>
    <col min="2" max="2" width="17.453125" customWidth="1"/>
    <col min="3" max="3" width="18.54296875" customWidth="1"/>
    <col min="4" max="4" width="16.1796875" customWidth="1"/>
    <col min="5" max="5" width="18.26953125" customWidth="1"/>
    <col min="6" max="6" width="23" customWidth="1"/>
    <col min="7" max="7" width="23.7265625" customWidth="1"/>
    <col min="8" max="8" width="33.81640625" customWidth="1"/>
    <col min="9" max="12" width="21.7265625" customWidth="1"/>
  </cols>
  <sheetData>
    <row r="3" spans="2:12" ht="16.5" x14ac:dyDescent="0.35">
      <c r="C3" t="s">
        <v>1</v>
      </c>
      <c r="D3" t="s">
        <v>21</v>
      </c>
      <c r="F3" t="s">
        <v>8</v>
      </c>
      <c r="G3" t="s">
        <v>20</v>
      </c>
    </row>
    <row r="4" spans="2:12" ht="16.5" x14ac:dyDescent="0.35">
      <c r="C4" t="s">
        <v>2</v>
      </c>
      <c r="D4" t="s">
        <v>6</v>
      </c>
      <c r="F4" t="s">
        <v>0</v>
      </c>
      <c r="G4" t="s">
        <v>14</v>
      </c>
    </row>
    <row r="5" spans="2:12" ht="16.5" x14ac:dyDescent="0.45">
      <c r="C5" t="s">
        <v>3</v>
      </c>
      <c r="D5" t="s">
        <v>15</v>
      </c>
      <c r="F5" t="s">
        <v>9</v>
      </c>
      <c r="G5" t="s">
        <v>16</v>
      </c>
    </row>
    <row r="6" spans="2:12" ht="16.5" x14ac:dyDescent="0.45">
      <c r="C6" t="s">
        <v>4</v>
      </c>
      <c r="D6" t="s">
        <v>7</v>
      </c>
      <c r="F6" t="s">
        <v>11</v>
      </c>
      <c r="G6" t="s">
        <v>12</v>
      </c>
    </row>
    <row r="7" spans="2:12" x14ac:dyDescent="0.35">
      <c r="C7" t="s">
        <v>5</v>
      </c>
      <c r="D7" t="s">
        <v>17</v>
      </c>
      <c r="F7" t="s">
        <v>10</v>
      </c>
      <c r="G7" t="s">
        <v>13</v>
      </c>
    </row>
    <row r="10" spans="2:12" x14ac:dyDescent="0.35">
      <c r="G10" t="s">
        <v>18</v>
      </c>
    </row>
    <row r="11" spans="2:12" x14ac:dyDescent="0.35">
      <c r="G11" t="s">
        <v>19</v>
      </c>
    </row>
    <row r="12" spans="2:12" x14ac:dyDescent="0.35">
      <c r="I12" s="14" t="s">
        <v>34</v>
      </c>
      <c r="J12" s="14" t="s">
        <v>35</v>
      </c>
      <c r="K12" s="14" t="s">
        <v>36</v>
      </c>
      <c r="L12" s="14" t="s">
        <v>37</v>
      </c>
    </row>
    <row r="13" spans="2:12" ht="15" thickBot="1" x14ac:dyDescent="0.4">
      <c r="I13" s="4"/>
      <c r="J13" s="4"/>
      <c r="K13" s="4"/>
      <c r="L13" s="4"/>
    </row>
    <row r="14" spans="2:12" x14ac:dyDescent="0.35">
      <c r="B14" s="27"/>
      <c r="C14" s="28"/>
      <c r="D14" s="28"/>
      <c r="E14" s="28"/>
      <c r="F14" s="28"/>
      <c r="G14" s="28"/>
      <c r="H14" s="15"/>
    </row>
    <row r="15" spans="2:12" ht="17" thickBot="1" x14ac:dyDescent="0.4">
      <c r="B15" s="29" t="s">
        <v>41</v>
      </c>
      <c r="C15" s="37"/>
      <c r="D15" s="38"/>
      <c r="E15" s="38"/>
      <c r="F15" s="38"/>
      <c r="G15" s="38"/>
      <c r="H15" s="21" t="s">
        <v>43</v>
      </c>
      <c r="I15" s="1">
        <f>1/I19^3</f>
        <v>0.23606797749978969</v>
      </c>
      <c r="J15" s="1"/>
      <c r="K15" s="1">
        <f>(I19-1)/I19^2</f>
        <v>0.23606797749978972</v>
      </c>
      <c r="L15" s="5">
        <f>(I19-1)/(I19+1)</f>
        <v>0.23606797749978972</v>
      </c>
    </row>
    <row r="16" spans="2:12" ht="16.5" x14ac:dyDescent="0.35">
      <c r="B16" s="29"/>
      <c r="C16" s="39" t="s">
        <v>40</v>
      </c>
      <c r="D16" s="32"/>
      <c r="E16" s="33"/>
      <c r="F16" s="33"/>
      <c r="G16" s="33"/>
      <c r="H16" s="13" t="s">
        <v>29</v>
      </c>
      <c r="I16" s="1">
        <f>-(1/I19^2)</f>
        <v>-0.38196601125010515</v>
      </c>
      <c r="J16" s="1">
        <f>(1-I19)/I19</f>
        <v>-0.38196601125010515</v>
      </c>
      <c r="K16" s="5">
        <f>(1/I19)-1</f>
        <v>-0.38196601125010521</v>
      </c>
      <c r="L16" s="1"/>
    </row>
    <row r="17" spans="2:12" ht="17" thickBot="1" x14ac:dyDescent="0.4">
      <c r="B17" s="29"/>
      <c r="C17" s="39"/>
      <c r="D17" s="34" t="s">
        <v>33</v>
      </c>
      <c r="E17" s="44"/>
      <c r="F17" s="45"/>
      <c r="G17" s="45"/>
      <c r="H17" s="19" t="s">
        <v>27</v>
      </c>
      <c r="I17" s="1">
        <f>(I19-1)/I19</f>
        <v>0.38196601125010515</v>
      </c>
      <c r="J17" s="5">
        <f>1/(I19+1)</f>
        <v>0.38196601125010515</v>
      </c>
      <c r="K17" s="3">
        <f>1/I19^2</f>
        <v>0.38196601125010515</v>
      </c>
      <c r="L17" s="1"/>
    </row>
    <row r="18" spans="2:12" x14ac:dyDescent="0.35">
      <c r="B18" s="29"/>
      <c r="C18" s="39"/>
      <c r="D18" s="34"/>
      <c r="E18" s="46" t="s">
        <v>32</v>
      </c>
      <c r="F18" s="48" t="s">
        <v>31</v>
      </c>
      <c r="G18" s="10"/>
      <c r="H18" s="11" t="s">
        <v>23</v>
      </c>
      <c r="I18" s="23">
        <f>1/(1-I19)</f>
        <v>-1.6180339887498947</v>
      </c>
      <c r="J18" s="1">
        <f>-I19</f>
        <v>-1.6180339887498949</v>
      </c>
      <c r="K18" s="1"/>
      <c r="L18" s="1"/>
    </row>
    <row r="19" spans="2:12" x14ac:dyDescent="0.35">
      <c r="B19" s="29"/>
      <c r="C19" s="39"/>
      <c r="D19" s="34"/>
      <c r="E19" s="47"/>
      <c r="F19" s="49"/>
      <c r="G19" s="40" t="s">
        <v>30</v>
      </c>
      <c r="H19" s="17" t="s">
        <v>22</v>
      </c>
      <c r="I19" s="51">
        <f>(1+SQRT(5))/2</f>
        <v>1.6180339887498949</v>
      </c>
      <c r="J19" s="6">
        <f>I19/1</f>
        <v>1.6180339887498949</v>
      </c>
      <c r="K19" s="1"/>
      <c r="L19" s="1"/>
    </row>
    <row r="20" spans="2:12" x14ac:dyDescent="0.35">
      <c r="B20" s="29"/>
      <c r="C20" s="39"/>
      <c r="D20" s="34"/>
      <c r="E20" s="47"/>
      <c r="F20" s="49"/>
      <c r="G20" s="41"/>
      <c r="H20" s="18" t="s">
        <v>25</v>
      </c>
      <c r="I20" s="7">
        <f>1/I19</f>
        <v>0.61803398874989479</v>
      </c>
      <c r="J20" s="3">
        <f>I19-1</f>
        <v>0.6180339887498949</v>
      </c>
      <c r="K20" s="1"/>
      <c r="L20" s="1"/>
    </row>
    <row r="21" spans="2:12" ht="15" thickBot="1" x14ac:dyDescent="0.4">
      <c r="B21" s="29"/>
      <c r="C21" s="39"/>
      <c r="D21" s="34"/>
      <c r="E21" s="47"/>
      <c r="F21" s="50"/>
      <c r="G21" s="9"/>
      <c r="H21" s="8" t="s">
        <v>24</v>
      </c>
      <c r="I21" s="1">
        <f>1-I19</f>
        <v>-0.6180339887498949</v>
      </c>
      <c r="J21" s="24">
        <f>-(1/I19)</f>
        <v>-0.61803398874989479</v>
      </c>
      <c r="K21" s="1"/>
      <c r="L21" s="1"/>
    </row>
    <row r="22" spans="2:12" ht="16.5" x14ac:dyDescent="0.35">
      <c r="B22" s="29"/>
      <c r="C22" s="39"/>
      <c r="D22" s="34"/>
      <c r="E22" s="42"/>
      <c r="F22" s="43"/>
      <c r="G22" s="43"/>
      <c r="H22" s="20" t="s">
        <v>26</v>
      </c>
      <c r="I22" s="1">
        <f>I19/(I19-1)</f>
        <v>2.6180339887498949</v>
      </c>
      <c r="J22" s="5">
        <f>I19+1</f>
        <v>2.6180339887498949</v>
      </c>
      <c r="K22" s="1">
        <f>I19^2</f>
        <v>2.6180339887498949</v>
      </c>
      <c r="L22" s="1"/>
    </row>
    <row r="23" spans="2:12" ht="17" thickBot="1" x14ac:dyDescent="0.4">
      <c r="B23" s="29"/>
      <c r="C23" s="39"/>
      <c r="D23" s="30"/>
      <c r="E23" s="31"/>
      <c r="F23" s="31"/>
      <c r="G23" s="31"/>
      <c r="H23" s="12" t="s">
        <v>42</v>
      </c>
      <c r="I23" s="1">
        <f>-(I19^2)</f>
        <v>-2.6180339887498949</v>
      </c>
      <c r="J23" s="1">
        <f>I19/(1-I19)</f>
        <v>-2.6180339887498949</v>
      </c>
      <c r="K23" s="5">
        <f>-(1+I19)</f>
        <v>-2.6180339887498949</v>
      </c>
      <c r="L23" s="1"/>
    </row>
    <row r="24" spans="2:12" ht="16.5" x14ac:dyDescent="0.35">
      <c r="B24" s="29"/>
      <c r="C24" s="35"/>
      <c r="D24" s="36"/>
      <c r="E24" s="36"/>
      <c r="F24" s="36"/>
      <c r="G24" s="36"/>
      <c r="H24" s="22" t="s">
        <v>39</v>
      </c>
      <c r="I24" s="1">
        <f>I19^3</f>
        <v>4.2360679774997898</v>
      </c>
      <c r="J24" s="1">
        <f>I19^2+I19</f>
        <v>4.2360679774997898</v>
      </c>
      <c r="K24" s="1">
        <f>I19^2/(I19-1)</f>
        <v>4.2360679774997898</v>
      </c>
      <c r="L24" s="5">
        <f>(I19+1)/(I19-1)</f>
        <v>4.2360679774997898</v>
      </c>
    </row>
    <row r="25" spans="2:12" ht="15" thickBot="1" x14ac:dyDescent="0.4">
      <c r="B25" s="25"/>
      <c r="C25" s="26"/>
      <c r="D25" s="26"/>
      <c r="E25" s="26"/>
      <c r="F25" s="26"/>
      <c r="G25" s="26"/>
      <c r="H25" s="16"/>
    </row>
    <row r="27" spans="2:12" x14ac:dyDescent="0.35">
      <c r="H27" t="s">
        <v>28</v>
      </c>
    </row>
    <row r="28" spans="2:12" x14ac:dyDescent="0.35">
      <c r="H28" t="s">
        <v>38</v>
      </c>
    </row>
    <row r="30" spans="2:12" x14ac:dyDescent="0.35">
      <c r="H30" s="1">
        <f>(1/I19^2)+(1/I19)</f>
        <v>1</v>
      </c>
    </row>
    <row r="37" spans="8:9" x14ac:dyDescent="0.35">
      <c r="H37" s="2"/>
      <c r="I37" s="1"/>
    </row>
  </sheetData>
  <mergeCells count="14">
    <mergeCell ref="B25:G25"/>
    <mergeCell ref="B14:G14"/>
    <mergeCell ref="B15:B24"/>
    <mergeCell ref="D23:G23"/>
    <mergeCell ref="D16:G16"/>
    <mergeCell ref="D17:D22"/>
    <mergeCell ref="C24:G24"/>
    <mergeCell ref="C15:G15"/>
    <mergeCell ref="C16:C23"/>
    <mergeCell ref="G19:G20"/>
    <mergeCell ref="E22:G22"/>
    <mergeCell ref="E17:G17"/>
    <mergeCell ref="E18:E21"/>
    <mergeCell ref="F18:F2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Boughton</dc:creator>
  <cp:lastModifiedBy>Kris Boughton</cp:lastModifiedBy>
  <dcterms:created xsi:type="dcterms:W3CDTF">2019-11-01T19:40:25Z</dcterms:created>
  <dcterms:modified xsi:type="dcterms:W3CDTF">2020-01-29T03:38:00Z</dcterms:modified>
</cp:coreProperties>
</file>